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715" windowWidth="19200" windowHeight="6075" activeTab="0"/>
  </bookViews>
  <sheets>
    <sheet name="Mar 2018" sheetId="1" r:id="rId1"/>
  </sheets>
  <definedNames>
    <definedName name="_xlnm.Print_Area" localSheetId="0">'Mar 2018'!$B$1:$J$99</definedName>
  </definedNames>
  <calcPr fullCalcOnLoad="1"/>
</workbook>
</file>

<file path=xl/sharedStrings.xml><?xml version="1.0" encoding="utf-8"?>
<sst xmlns="http://schemas.openxmlformats.org/spreadsheetml/2006/main" count="123" uniqueCount="45">
  <si>
    <t>Rate</t>
  </si>
  <si>
    <t>Units Sold</t>
  </si>
  <si>
    <t>Units Contracted</t>
  </si>
  <si>
    <t>Ⅰ</t>
  </si>
  <si>
    <t>Ⅱ</t>
  </si>
  <si>
    <t>Ⅲ</t>
  </si>
  <si>
    <t>Ⅳ</t>
  </si>
  <si>
    <t>3rd</t>
  </si>
  <si>
    <t>4th</t>
  </si>
  <si>
    <t>Year-end</t>
  </si>
  <si>
    <t>Quarterly Information</t>
  </si>
  <si>
    <t>Vacancy</t>
  </si>
  <si>
    <t>Condominiums</t>
  </si>
  <si>
    <t>Custom Home</t>
  </si>
  <si>
    <t>Shinchiku Sokkurisan</t>
  </si>
  <si>
    <t xml:space="preserve">(Remodeling) </t>
  </si>
  <si>
    <t xml:space="preserve">(Office) </t>
  </si>
  <si>
    <t>Units Contracted</t>
  </si>
  <si>
    <t>Quarter</t>
  </si>
  <si>
    <t>'00/3</t>
  </si>
  <si>
    <t>3/2001</t>
  </si>
  <si>
    <t>3/2002</t>
  </si>
  <si>
    <t>1st</t>
  </si>
  <si>
    <t>2nd</t>
  </si>
  <si>
    <t>3rd</t>
  </si>
  <si>
    <t>4th</t>
  </si>
  <si>
    <r>
      <t>Y</t>
    </r>
    <r>
      <rPr>
        <sz val="11"/>
        <rFont val="ＭＳ Ｐゴシック"/>
        <family val="3"/>
      </rPr>
      <t>ear-end</t>
    </r>
  </si>
  <si>
    <t>Sumitomo Realty &amp; Development Co., Ltd.</t>
  </si>
  <si>
    <r>
      <t>Y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Y</t>
    </r>
  </si>
  <si>
    <t>Mar. 2009</t>
  </si>
  <si>
    <t>Mar. 2003</t>
  </si>
  <si>
    <t>Mar. 2004</t>
  </si>
  <si>
    <t>Mar. 2005</t>
  </si>
  <si>
    <t>Mar. 2006</t>
  </si>
  <si>
    <t>Mar. 2007</t>
  </si>
  <si>
    <t>Mar. 2008</t>
  </si>
  <si>
    <t>Mar. 2010</t>
  </si>
  <si>
    <t>Mar. 2011</t>
  </si>
  <si>
    <t>Mar 2012</t>
  </si>
  <si>
    <t>Mar 2013</t>
  </si>
  <si>
    <t>Mar 2014</t>
  </si>
  <si>
    <t>Mar 2015</t>
  </si>
  <si>
    <t>Mar 2016</t>
  </si>
  <si>
    <t>Mar 2017</t>
  </si>
  <si>
    <t>Mar 2018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</si>
</sst>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Continuous" vertical="top"/>
    </xf>
    <xf numFmtId="0" fontId="7" fillId="0" borderId="16" xfId="0" applyFont="1" applyBorder="1" applyAlignment="1">
      <alignment horizontal="centerContinuous" vertical="top"/>
    </xf>
    <xf numFmtId="0" fontId="7" fillId="0" borderId="15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8" fillId="0" borderId="20" xfId="0" applyFont="1" applyBorder="1" applyAlignment="1" quotePrefix="1">
      <alignment vertical="center"/>
    </xf>
    <xf numFmtId="0" fontId="9" fillId="0" borderId="17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176" fontId="9" fillId="0" borderId="19" xfId="42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176" fontId="0" fillId="0" borderId="22" xfId="42" applyNumberForma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6" fontId="0" fillId="0" borderId="24" xfId="42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176" fontId="0" fillId="0" borderId="26" xfId="42" applyNumberFormat="1" applyBorder="1" applyAlignment="1">
      <alignment vertical="center"/>
    </xf>
    <xf numFmtId="0" fontId="11" fillId="0" borderId="20" xfId="0" applyFont="1" applyBorder="1" applyAlignment="1" quotePrefix="1">
      <alignment vertical="center"/>
    </xf>
    <xf numFmtId="38" fontId="0" fillId="0" borderId="0" xfId="0" applyNumberForma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176" fontId="0" fillId="0" borderId="22" xfId="42" applyNumberFormat="1" applyFill="1" applyBorder="1" applyAlignment="1">
      <alignment vertical="center"/>
    </xf>
    <xf numFmtId="0" fontId="11" fillId="0" borderId="13" xfId="0" applyFont="1" applyBorder="1" applyAlignment="1" quotePrefix="1">
      <alignment vertical="center"/>
    </xf>
    <xf numFmtId="176" fontId="5" fillId="0" borderId="24" xfId="0" applyNumberFormat="1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176" fontId="0" fillId="0" borderId="24" xfId="42" applyNumberForma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176" fontId="0" fillId="0" borderId="27" xfId="42" applyNumberFormat="1" applyFill="1" applyBorder="1" applyAlignment="1">
      <alignment vertical="center"/>
    </xf>
    <xf numFmtId="176" fontId="0" fillId="0" borderId="27" xfId="42" applyNumberFormat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176" fontId="0" fillId="0" borderId="26" xfId="42" applyNumberFormat="1" applyFill="1" applyBorder="1" applyAlignment="1">
      <alignment vertical="center"/>
    </xf>
    <xf numFmtId="176" fontId="0" fillId="0" borderId="22" xfId="42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176" fontId="0" fillId="0" borderId="30" xfId="42" applyNumberFormat="1" applyFill="1" applyBorder="1" applyAlignment="1">
      <alignment vertical="center"/>
    </xf>
    <xf numFmtId="176" fontId="0" fillId="0" borderId="30" xfId="42" applyNumberForma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176" fontId="0" fillId="0" borderId="19" xfId="42" applyNumberFormat="1" applyFill="1" applyBorder="1" applyAlignment="1">
      <alignment vertical="center"/>
    </xf>
    <xf numFmtId="176" fontId="0" fillId="0" borderId="19" xfId="42" applyNumberFormat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76" fontId="9" fillId="0" borderId="19" xfId="42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0" fontId="11" fillId="0" borderId="10" xfId="0" applyFont="1" applyBorder="1" applyAlignment="1" quotePrefix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10" xfId="42" applyNumberFormat="1" applyFont="1" applyFill="1" applyBorder="1" applyAlignment="1">
      <alignment vertical="center"/>
    </xf>
    <xf numFmtId="176" fontId="0" fillId="0" borderId="10" xfId="42" applyNumberFormat="1" applyBorder="1" applyAlignment="1">
      <alignment vertical="center"/>
    </xf>
    <xf numFmtId="176" fontId="0" fillId="0" borderId="27" xfId="42" applyNumberFormat="1" applyFont="1" applyFill="1" applyBorder="1" applyAlignment="1">
      <alignment vertical="center"/>
    </xf>
    <xf numFmtId="176" fontId="0" fillId="0" borderId="27" xfId="4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3"/>
  <sheetViews>
    <sheetView showGridLines="0" tabSelected="1" view="pageBreakPreview" zoomScale="85" zoomScaleNormal="90" zoomScaleSheetLayoutView="85" zoomScalePageLayoutView="0" workbookViewId="0" topLeftCell="A81">
      <selection activeCell="O97" sqref="O97"/>
    </sheetView>
  </sheetViews>
  <sheetFormatPr defaultColWidth="9.00390625" defaultRowHeight="13.5" outlineLevelRow="1"/>
  <cols>
    <col min="1" max="1" width="1.12109375" style="4" customWidth="1"/>
    <col min="2" max="2" width="11.25390625" style="7" customWidth="1"/>
    <col min="3" max="3" width="5.625" style="2" customWidth="1"/>
    <col min="4" max="5" width="11.625" style="3" customWidth="1"/>
    <col min="6" max="6" width="9.625" style="4" customWidth="1"/>
    <col min="7" max="7" width="11.625" style="3" customWidth="1"/>
    <col min="8" max="8" width="9.625" style="4" customWidth="1"/>
    <col min="9" max="9" width="11.625" style="3" customWidth="1"/>
    <col min="10" max="10" width="9.625" style="4" customWidth="1"/>
    <col min="11" max="11" width="3.00390625" style="4" customWidth="1"/>
    <col min="12" max="16384" width="9.00390625" style="4" customWidth="1"/>
  </cols>
  <sheetData>
    <row r="1" spans="2:10" ht="34.5" customHeight="1">
      <c r="B1" s="1" t="s">
        <v>10</v>
      </c>
      <c r="I1" s="5"/>
      <c r="J1" s="6"/>
    </row>
    <row r="2" ht="33" customHeight="1">
      <c r="J2" s="8"/>
    </row>
    <row r="3" spans="2:10" s="14" customFormat="1" ht="19.5" customHeight="1">
      <c r="B3" s="9"/>
      <c r="C3" s="10"/>
      <c r="D3" s="11" t="s">
        <v>11</v>
      </c>
      <c r="E3" s="12" t="s">
        <v>12</v>
      </c>
      <c r="F3" s="13"/>
      <c r="G3" s="12" t="s">
        <v>13</v>
      </c>
      <c r="H3" s="13"/>
      <c r="I3" s="12" t="s">
        <v>14</v>
      </c>
      <c r="J3" s="13"/>
    </row>
    <row r="4" spans="4:10" ht="16.5" customHeight="1">
      <c r="D4" s="15" t="s">
        <v>0</v>
      </c>
      <c r="E4" s="106" t="s">
        <v>1</v>
      </c>
      <c r="F4" s="107"/>
      <c r="G4" s="16" t="s">
        <v>2</v>
      </c>
      <c r="H4" s="17"/>
      <c r="I4" s="106" t="s">
        <v>15</v>
      </c>
      <c r="J4" s="107"/>
    </row>
    <row r="5" spans="2:10" s="24" customFormat="1" ht="16.5" customHeight="1">
      <c r="B5" s="18"/>
      <c r="C5" s="19"/>
      <c r="D5" s="20" t="s">
        <v>16</v>
      </c>
      <c r="E5" s="21"/>
      <c r="F5" s="22"/>
      <c r="G5" s="21"/>
      <c r="H5" s="23"/>
      <c r="I5" s="21" t="s">
        <v>17</v>
      </c>
      <c r="J5" s="23"/>
    </row>
    <row r="6" spans="2:10" ht="19.5" customHeight="1">
      <c r="B6" s="25"/>
      <c r="C6" s="26" t="s">
        <v>18</v>
      </c>
      <c r="D6" s="27"/>
      <c r="E6" s="28"/>
      <c r="F6" s="29" t="s">
        <v>28</v>
      </c>
      <c r="G6" s="30"/>
      <c r="H6" s="29" t="s">
        <v>28</v>
      </c>
      <c r="I6" s="30"/>
      <c r="J6" s="29" t="s">
        <v>28</v>
      </c>
    </row>
    <row r="7" spans="2:10" ht="15" customHeight="1" hidden="1" outlineLevel="1">
      <c r="B7" s="31" t="s">
        <v>19</v>
      </c>
      <c r="C7" s="32"/>
      <c r="D7" s="33">
        <v>0.046</v>
      </c>
      <c r="E7" s="34">
        <v>3796</v>
      </c>
      <c r="F7" s="35">
        <v>0.2039327624484617</v>
      </c>
      <c r="G7" s="34">
        <v>2405</v>
      </c>
      <c r="H7" s="35">
        <v>0.31062670299727513</v>
      </c>
      <c r="I7" s="34">
        <v>1569</v>
      </c>
      <c r="J7" s="35">
        <v>1.2575539568345322</v>
      </c>
    </row>
    <row r="8" spans="2:10" ht="18" customHeight="1" hidden="1" outlineLevel="1">
      <c r="B8" s="36"/>
      <c r="C8" s="37" t="s">
        <v>3</v>
      </c>
      <c r="D8" s="38">
        <v>0.041</v>
      </c>
      <c r="E8" s="39">
        <v>960</v>
      </c>
      <c r="F8" s="40">
        <v>-0.24110671936758898</v>
      </c>
      <c r="G8" s="39">
        <v>685</v>
      </c>
      <c r="H8" s="40">
        <v>0.33009708737864085</v>
      </c>
      <c r="I8" s="39">
        <v>729</v>
      </c>
      <c r="J8" s="40">
        <v>1.7303370786516852</v>
      </c>
    </row>
    <row r="9" spans="2:10" ht="18" customHeight="1" hidden="1" outlineLevel="1">
      <c r="B9" s="41"/>
      <c r="C9" s="42" t="s">
        <v>4</v>
      </c>
      <c r="D9" s="43">
        <v>0.037</v>
      </c>
      <c r="E9" s="44">
        <v>856</v>
      </c>
      <c r="F9" s="45">
        <v>0.031325301204819356</v>
      </c>
      <c r="G9" s="44">
        <v>804</v>
      </c>
      <c r="H9" s="45">
        <v>0.22374429223744285</v>
      </c>
      <c r="I9" s="44">
        <v>761</v>
      </c>
      <c r="J9" s="45">
        <v>1.113888888888889</v>
      </c>
    </row>
    <row r="10" spans="2:10" ht="18" customHeight="1" hidden="1" outlineLevel="1">
      <c r="B10" s="41"/>
      <c r="C10" s="42" t="s">
        <v>5</v>
      </c>
      <c r="D10" s="43">
        <v>0.028</v>
      </c>
      <c r="E10" s="44">
        <v>1227</v>
      </c>
      <c r="F10" s="45">
        <v>0.4818840579710144</v>
      </c>
      <c r="G10" s="44">
        <v>639</v>
      </c>
      <c r="H10" s="45">
        <v>0.11713286713286708</v>
      </c>
      <c r="I10" s="44">
        <v>741</v>
      </c>
      <c r="J10" s="45">
        <v>0.8432835820895523</v>
      </c>
    </row>
    <row r="11" spans="2:10" ht="18" customHeight="1" hidden="1" outlineLevel="1">
      <c r="B11" s="41"/>
      <c r="C11" s="46" t="s">
        <v>6</v>
      </c>
      <c r="D11" s="47">
        <v>0.025</v>
      </c>
      <c r="E11" s="48">
        <v>1172</v>
      </c>
      <c r="F11" s="49">
        <v>0.3424971363115692</v>
      </c>
      <c r="G11" s="48">
        <v>673</v>
      </c>
      <c r="H11" s="49">
        <v>0.018154311649016597</v>
      </c>
      <c r="I11" s="48">
        <v>720</v>
      </c>
      <c r="J11" s="49">
        <v>0.33333333333333326</v>
      </c>
    </row>
    <row r="12" spans="2:10" ht="19.5" customHeight="1" hidden="1" outlineLevel="1">
      <c r="B12" s="50" t="s">
        <v>20</v>
      </c>
      <c r="C12" s="32"/>
      <c r="D12" s="33">
        <v>0.025</v>
      </c>
      <c r="E12" s="34">
        <v>4215</v>
      </c>
      <c r="F12" s="35">
        <v>0.11037934668071658</v>
      </c>
      <c r="G12" s="34">
        <v>2801</v>
      </c>
      <c r="H12" s="35">
        <v>0.16465696465696467</v>
      </c>
      <c r="I12" s="34">
        <v>2951</v>
      </c>
      <c r="J12" s="35">
        <v>0.8808158062460165</v>
      </c>
    </row>
    <row r="13" spans="2:13" ht="18" customHeight="1" hidden="1" outlineLevel="1">
      <c r="B13" s="36"/>
      <c r="C13" s="37" t="s">
        <v>3</v>
      </c>
      <c r="D13" s="38">
        <v>0.032</v>
      </c>
      <c r="E13" s="39">
        <v>912</v>
      </c>
      <c r="F13" s="40">
        <v>-0.05</v>
      </c>
      <c r="G13" s="39">
        <v>547</v>
      </c>
      <c r="H13" s="40">
        <v>-0.20145985401459854</v>
      </c>
      <c r="I13" s="39">
        <v>927</v>
      </c>
      <c r="J13" s="40">
        <v>0.27160493827160503</v>
      </c>
      <c r="M13" s="51"/>
    </row>
    <row r="14" spans="2:10" ht="18" customHeight="1" hidden="1" outlineLevel="1">
      <c r="B14" s="41"/>
      <c r="C14" s="42" t="s">
        <v>4</v>
      </c>
      <c r="D14" s="43">
        <v>0.035</v>
      </c>
      <c r="E14" s="44">
        <v>1041</v>
      </c>
      <c r="F14" s="45">
        <v>0.2161214953271029</v>
      </c>
      <c r="G14" s="44">
        <v>656</v>
      </c>
      <c r="H14" s="45">
        <v>-0.1840796019900498</v>
      </c>
      <c r="I14" s="44">
        <v>972</v>
      </c>
      <c r="J14" s="45">
        <v>0.27726675427069636</v>
      </c>
    </row>
    <row r="15" spans="2:10" ht="18" customHeight="1" hidden="1" outlineLevel="1">
      <c r="B15" s="41"/>
      <c r="C15" s="42" t="s">
        <v>5</v>
      </c>
      <c r="D15" s="43">
        <v>0.037</v>
      </c>
      <c r="E15" s="44">
        <v>1229</v>
      </c>
      <c r="F15" s="45">
        <v>0.0016299918500406463</v>
      </c>
      <c r="G15" s="44">
        <v>651</v>
      </c>
      <c r="H15" s="45">
        <v>0.018779342723004744</v>
      </c>
      <c r="I15" s="44">
        <v>924</v>
      </c>
      <c r="J15" s="45">
        <v>0.24696356275303644</v>
      </c>
    </row>
    <row r="16" spans="2:10" ht="18" customHeight="1" hidden="1" outlineLevel="1">
      <c r="B16" s="41"/>
      <c r="C16" s="46" t="s">
        <v>6</v>
      </c>
      <c r="D16" s="47">
        <v>0.034</v>
      </c>
      <c r="E16" s="48">
        <v>1176</v>
      </c>
      <c r="F16" s="49">
        <v>0.0034129692832765013</v>
      </c>
      <c r="G16" s="48">
        <v>508</v>
      </c>
      <c r="H16" s="49">
        <v>-0.24517087667161963</v>
      </c>
      <c r="I16" s="48">
        <v>947</v>
      </c>
      <c r="J16" s="49">
        <v>0.31527777777777777</v>
      </c>
    </row>
    <row r="17" spans="2:10" ht="19.5" customHeight="1" hidden="1" outlineLevel="1">
      <c r="B17" s="50" t="s">
        <v>21</v>
      </c>
      <c r="C17" s="32"/>
      <c r="D17" s="33">
        <v>0.034</v>
      </c>
      <c r="E17" s="34">
        <v>4358</v>
      </c>
      <c r="F17" s="35">
        <v>0.03392645314353504</v>
      </c>
      <c r="G17" s="34">
        <v>2362</v>
      </c>
      <c r="H17" s="35">
        <v>-0.1567297393787933</v>
      </c>
      <c r="I17" s="34">
        <v>3770</v>
      </c>
      <c r="J17" s="35">
        <v>0.27753303964757703</v>
      </c>
    </row>
    <row r="18" spans="2:10" ht="18" customHeight="1" hidden="1" outlineLevel="1">
      <c r="B18" s="52" t="s">
        <v>30</v>
      </c>
      <c r="C18" s="37" t="s">
        <v>22</v>
      </c>
      <c r="D18" s="38">
        <v>0.048</v>
      </c>
      <c r="E18" s="39">
        <v>975</v>
      </c>
      <c r="F18" s="40">
        <v>0.06907894736842102</v>
      </c>
      <c r="G18" s="39">
        <v>542</v>
      </c>
      <c r="H18" s="40">
        <v>-0.009140767824497242</v>
      </c>
      <c r="I18" s="39">
        <v>1089</v>
      </c>
      <c r="J18" s="40">
        <v>0.17475728155339798</v>
      </c>
    </row>
    <row r="19" spans="2:10" ht="18" customHeight="1" hidden="1" outlineLevel="1">
      <c r="B19" s="41"/>
      <c r="C19" s="42" t="s">
        <v>23</v>
      </c>
      <c r="D19" s="43">
        <v>0.052</v>
      </c>
      <c r="E19" s="44">
        <v>924</v>
      </c>
      <c r="F19" s="45">
        <v>-0.11239193083573484</v>
      </c>
      <c r="G19" s="44">
        <v>596</v>
      </c>
      <c r="H19" s="45">
        <v>-0.09146341463414631</v>
      </c>
      <c r="I19" s="44">
        <v>1091</v>
      </c>
      <c r="J19" s="45">
        <v>0.12242798353909468</v>
      </c>
    </row>
    <row r="20" spans="2:10" ht="18" customHeight="1" hidden="1" outlineLevel="1">
      <c r="B20" s="41"/>
      <c r="C20" s="42" t="s">
        <v>24</v>
      </c>
      <c r="D20" s="43">
        <v>0.055</v>
      </c>
      <c r="E20" s="44">
        <v>1117</v>
      </c>
      <c r="F20" s="45">
        <v>-0.09113100081366965</v>
      </c>
      <c r="G20" s="44">
        <v>473</v>
      </c>
      <c r="H20" s="45">
        <v>-0.2734254992319508</v>
      </c>
      <c r="I20" s="44">
        <v>982</v>
      </c>
      <c r="J20" s="45">
        <v>0.06277056277056281</v>
      </c>
    </row>
    <row r="21" spans="2:10" ht="18" customHeight="1" hidden="1" outlineLevel="1">
      <c r="B21" s="41"/>
      <c r="C21" s="46" t="s">
        <v>25</v>
      </c>
      <c r="D21" s="47">
        <v>0.054</v>
      </c>
      <c r="E21" s="48">
        <v>1011</v>
      </c>
      <c r="F21" s="49">
        <v>-0.14030612244897955</v>
      </c>
      <c r="G21" s="48">
        <v>472</v>
      </c>
      <c r="H21" s="49">
        <v>-0.07086614173228345</v>
      </c>
      <c r="I21" s="48">
        <v>959</v>
      </c>
      <c r="J21" s="49">
        <v>0.012671594508975703</v>
      </c>
    </row>
    <row r="22" spans="2:10" ht="19.5" customHeight="1" hidden="1" outlineLevel="1">
      <c r="B22" s="53"/>
      <c r="C22" s="54" t="s">
        <v>26</v>
      </c>
      <c r="D22" s="33">
        <v>0.054</v>
      </c>
      <c r="E22" s="34">
        <v>4027</v>
      </c>
      <c r="F22" s="35">
        <v>-0.07595227168425889</v>
      </c>
      <c r="G22" s="34">
        <v>2083</v>
      </c>
      <c r="H22" s="35">
        <v>-0.1181202370872142</v>
      </c>
      <c r="I22" s="34">
        <v>4121</v>
      </c>
      <c r="J22" s="35">
        <v>0.09310344827586214</v>
      </c>
    </row>
    <row r="23" spans="2:10" ht="18" customHeight="1" hidden="1" outlineLevel="1">
      <c r="B23" s="52" t="s">
        <v>31</v>
      </c>
      <c r="C23" s="37" t="s">
        <v>22</v>
      </c>
      <c r="D23" s="38">
        <v>0.077</v>
      </c>
      <c r="E23" s="39">
        <v>767</v>
      </c>
      <c r="F23" s="40">
        <v>-0.21333333333333337</v>
      </c>
      <c r="G23" s="39">
        <v>543</v>
      </c>
      <c r="H23" s="40">
        <v>0.0018450184501845879</v>
      </c>
      <c r="I23" s="39">
        <v>1188</v>
      </c>
      <c r="J23" s="40">
        <v>0.09090909090909083</v>
      </c>
    </row>
    <row r="24" spans="2:10" ht="18" customHeight="1" hidden="1" outlineLevel="1">
      <c r="B24" s="41"/>
      <c r="C24" s="42" t="s">
        <v>23</v>
      </c>
      <c r="D24" s="43">
        <v>0.084</v>
      </c>
      <c r="E24" s="44">
        <v>888</v>
      </c>
      <c r="F24" s="45">
        <f aca="true" t="shared" si="0" ref="F24:F56">E24/E19-1</f>
        <v>-0.038961038961038974</v>
      </c>
      <c r="G24" s="44">
        <v>605</v>
      </c>
      <c r="H24" s="45">
        <f aca="true" t="shared" si="1" ref="H24:H57">G24/G19-1</f>
        <v>0.015100671140939603</v>
      </c>
      <c r="I24" s="44">
        <v>1296</v>
      </c>
      <c r="J24" s="45">
        <f aca="true" t="shared" si="2" ref="J24:J57">I24/I19-1</f>
        <v>0.18790100824931266</v>
      </c>
    </row>
    <row r="25" spans="2:10" ht="18" customHeight="1" hidden="1" outlineLevel="1">
      <c r="B25" s="41"/>
      <c r="C25" s="42" t="s">
        <v>24</v>
      </c>
      <c r="D25" s="43">
        <v>0.081</v>
      </c>
      <c r="E25" s="44">
        <v>1172</v>
      </c>
      <c r="F25" s="45">
        <f t="shared" si="0"/>
        <v>0.04923903312444056</v>
      </c>
      <c r="G25" s="44">
        <v>414</v>
      </c>
      <c r="H25" s="45">
        <f t="shared" si="1"/>
        <v>-0.12473572938689215</v>
      </c>
      <c r="I25" s="44">
        <v>1196</v>
      </c>
      <c r="J25" s="45">
        <f t="shared" si="2"/>
        <v>0.2179226069246436</v>
      </c>
    </row>
    <row r="26" spans="2:10" ht="18" customHeight="1" hidden="1" outlineLevel="1">
      <c r="B26" s="41"/>
      <c r="C26" s="46" t="s">
        <v>25</v>
      </c>
      <c r="D26" s="47">
        <v>0.078</v>
      </c>
      <c r="E26" s="48">
        <v>1203</v>
      </c>
      <c r="F26" s="49">
        <f t="shared" si="0"/>
        <v>0.18991097922848654</v>
      </c>
      <c r="G26" s="48">
        <v>521</v>
      </c>
      <c r="H26" s="49">
        <f t="shared" si="1"/>
        <v>0.10381355932203395</v>
      </c>
      <c r="I26" s="48">
        <v>1163</v>
      </c>
      <c r="J26" s="49">
        <f t="shared" si="2"/>
        <v>0.21272158498435867</v>
      </c>
    </row>
    <row r="27" spans="2:10" s="55" customFormat="1" ht="19.5" customHeight="1" hidden="1" outlineLevel="1">
      <c r="B27" s="53"/>
      <c r="C27" s="54" t="s">
        <v>26</v>
      </c>
      <c r="D27" s="33">
        <v>0.078</v>
      </c>
      <c r="E27" s="34">
        <f>SUM(E23:E26)</f>
        <v>4030</v>
      </c>
      <c r="F27" s="35">
        <f t="shared" si="0"/>
        <v>0.0007449714427614218</v>
      </c>
      <c r="G27" s="34">
        <f>SUM(G23:G26)</f>
        <v>2083</v>
      </c>
      <c r="H27" s="35">
        <f t="shared" si="1"/>
        <v>0</v>
      </c>
      <c r="I27" s="34">
        <f>SUM(I23:I26)</f>
        <v>4843</v>
      </c>
      <c r="J27" s="35">
        <f t="shared" si="2"/>
        <v>0.17520019412763888</v>
      </c>
    </row>
    <row r="28" spans="2:10" ht="18" customHeight="1" hidden="1" outlineLevel="1">
      <c r="B28" s="52" t="s">
        <v>32</v>
      </c>
      <c r="C28" s="37" t="s">
        <v>22</v>
      </c>
      <c r="D28" s="56">
        <v>0.076</v>
      </c>
      <c r="E28" s="57">
        <v>1411</v>
      </c>
      <c r="F28" s="58">
        <f t="shared" si="0"/>
        <v>0.8396349413298565</v>
      </c>
      <c r="G28" s="57">
        <v>563</v>
      </c>
      <c r="H28" s="58">
        <f t="shared" si="1"/>
        <v>0.036832412523020164</v>
      </c>
      <c r="I28" s="57">
        <v>1388</v>
      </c>
      <c r="J28" s="40">
        <f t="shared" si="2"/>
        <v>0.16835016835016825</v>
      </c>
    </row>
    <row r="29" spans="2:10" ht="18" customHeight="1" hidden="1" outlineLevel="1">
      <c r="B29" s="59"/>
      <c r="C29" s="42" t="s">
        <v>23</v>
      </c>
      <c r="D29" s="60">
        <v>0.073</v>
      </c>
      <c r="E29" s="61">
        <v>1267</v>
      </c>
      <c r="F29" s="62">
        <f t="shared" si="0"/>
        <v>0.42680180180180183</v>
      </c>
      <c r="G29" s="61">
        <v>672</v>
      </c>
      <c r="H29" s="62">
        <f t="shared" si="1"/>
        <v>0.11074380165289255</v>
      </c>
      <c r="I29" s="61">
        <v>1372</v>
      </c>
      <c r="J29" s="45">
        <f t="shared" si="2"/>
        <v>0.058641975308642014</v>
      </c>
    </row>
    <row r="30" spans="2:10" ht="18" customHeight="1" hidden="1" outlineLevel="1">
      <c r="B30" s="41"/>
      <c r="C30" s="42" t="s">
        <v>24</v>
      </c>
      <c r="D30" s="63">
        <v>0.072</v>
      </c>
      <c r="E30" s="64">
        <v>1292</v>
      </c>
      <c r="F30" s="65">
        <f t="shared" si="0"/>
        <v>0.10238907849829348</v>
      </c>
      <c r="G30" s="64">
        <v>520</v>
      </c>
      <c r="H30" s="65">
        <f t="shared" si="1"/>
        <v>0.2560386473429952</v>
      </c>
      <c r="I30" s="64">
        <v>1406</v>
      </c>
      <c r="J30" s="66">
        <f t="shared" si="2"/>
        <v>0.17558528428093645</v>
      </c>
    </row>
    <row r="31" spans="2:10" ht="18" customHeight="1" hidden="1" outlineLevel="1">
      <c r="B31" s="41"/>
      <c r="C31" s="46" t="s">
        <v>25</v>
      </c>
      <c r="D31" s="67">
        <v>0.069</v>
      </c>
      <c r="E31" s="68">
        <v>1259</v>
      </c>
      <c r="F31" s="69">
        <f t="shared" si="0"/>
        <v>0.046550290939318284</v>
      </c>
      <c r="G31" s="68">
        <v>516</v>
      </c>
      <c r="H31" s="69">
        <f t="shared" si="1"/>
        <v>-0.009596928982725572</v>
      </c>
      <c r="I31" s="68">
        <v>1384</v>
      </c>
      <c r="J31" s="49">
        <f t="shared" si="2"/>
        <v>0.19002579535683584</v>
      </c>
    </row>
    <row r="32" spans="2:10" s="55" customFormat="1" ht="19.5" customHeight="1" hidden="1" outlineLevel="1">
      <c r="B32" s="53"/>
      <c r="C32" s="54" t="s">
        <v>26</v>
      </c>
      <c r="D32" s="33">
        <v>0.069</v>
      </c>
      <c r="E32" s="34">
        <f>SUM(E28:E31)</f>
        <v>5229</v>
      </c>
      <c r="F32" s="35">
        <f t="shared" si="0"/>
        <v>0.29751861042183614</v>
      </c>
      <c r="G32" s="34">
        <f>SUM(G28:G31)</f>
        <v>2271</v>
      </c>
      <c r="H32" s="35">
        <f t="shared" si="1"/>
        <v>0.0902544407105137</v>
      </c>
      <c r="I32" s="34">
        <f>SUM(I28:I31)</f>
        <v>5550</v>
      </c>
      <c r="J32" s="35">
        <f t="shared" si="2"/>
        <v>0.1459838942804048</v>
      </c>
    </row>
    <row r="33" spans="2:11" ht="19.5" customHeight="1" hidden="1" outlineLevel="1">
      <c r="B33" s="52" t="s">
        <v>33</v>
      </c>
      <c r="C33" s="37" t="s">
        <v>22</v>
      </c>
      <c r="D33" s="56">
        <v>0.072</v>
      </c>
      <c r="E33" s="57">
        <v>1325</v>
      </c>
      <c r="F33" s="70">
        <f t="shared" si="0"/>
        <v>-0.060949681077250184</v>
      </c>
      <c r="G33" s="57">
        <v>526</v>
      </c>
      <c r="H33" s="70">
        <f t="shared" si="1"/>
        <v>-0.06571936056838368</v>
      </c>
      <c r="I33" s="57">
        <v>1605</v>
      </c>
      <c r="J33" s="40">
        <f t="shared" si="2"/>
        <v>0.15634005763688763</v>
      </c>
      <c r="K33" s="71"/>
    </row>
    <row r="34" spans="2:11" ht="18" customHeight="1" hidden="1" outlineLevel="1">
      <c r="B34" s="59"/>
      <c r="C34" s="42" t="s">
        <v>23</v>
      </c>
      <c r="D34" s="72">
        <v>0.068</v>
      </c>
      <c r="E34" s="73">
        <v>1202</v>
      </c>
      <c r="F34" s="74">
        <f t="shared" si="0"/>
        <v>-0.05130228887134969</v>
      </c>
      <c r="G34" s="73">
        <v>601</v>
      </c>
      <c r="H34" s="74">
        <f t="shared" si="1"/>
        <v>-0.10565476190476186</v>
      </c>
      <c r="I34" s="73">
        <v>1529</v>
      </c>
      <c r="J34" s="75">
        <f t="shared" si="2"/>
        <v>0.11443148688046656</v>
      </c>
      <c r="K34" s="71"/>
    </row>
    <row r="35" spans="2:10" ht="18" customHeight="1" hidden="1" outlineLevel="1">
      <c r="B35" s="76"/>
      <c r="C35" s="42" t="s">
        <v>24</v>
      </c>
      <c r="D35" s="60">
        <v>0.066</v>
      </c>
      <c r="E35" s="61">
        <v>1205</v>
      </c>
      <c r="F35" s="62">
        <f t="shared" si="0"/>
        <v>-0.0673374613003096</v>
      </c>
      <c r="G35" s="61">
        <v>507</v>
      </c>
      <c r="H35" s="62">
        <f t="shared" si="1"/>
        <v>-0.025000000000000022</v>
      </c>
      <c r="I35" s="61">
        <v>1443</v>
      </c>
      <c r="J35" s="45">
        <f t="shared" si="2"/>
        <v>0.026315789473684292</v>
      </c>
    </row>
    <row r="36" spans="2:10" ht="18" customHeight="1" hidden="1" outlineLevel="1">
      <c r="B36" s="76"/>
      <c r="C36" s="46" t="s">
        <v>25</v>
      </c>
      <c r="D36" s="77">
        <v>0.057</v>
      </c>
      <c r="E36" s="78">
        <v>1128</v>
      </c>
      <c r="F36" s="79">
        <f t="shared" si="0"/>
        <v>-0.1040508339952343</v>
      </c>
      <c r="G36" s="78">
        <v>488</v>
      </c>
      <c r="H36" s="79">
        <f t="shared" si="1"/>
        <v>-0.054263565891472854</v>
      </c>
      <c r="I36" s="78">
        <v>1539</v>
      </c>
      <c r="J36" s="80">
        <f t="shared" si="2"/>
        <v>0.11199421965317913</v>
      </c>
    </row>
    <row r="37" spans="2:10" ht="19.5" customHeight="1" hidden="1" outlineLevel="1">
      <c r="B37" s="53"/>
      <c r="C37" s="54" t="s">
        <v>26</v>
      </c>
      <c r="D37" s="81">
        <v>0.057</v>
      </c>
      <c r="E37" s="82">
        <f>SUM(E33:E36)</f>
        <v>4860</v>
      </c>
      <c r="F37" s="83">
        <f t="shared" si="0"/>
        <v>-0.07056798623063687</v>
      </c>
      <c r="G37" s="82">
        <f>SUM(G33:G36)</f>
        <v>2122</v>
      </c>
      <c r="H37" s="83">
        <f t="shared" si="1"/>
        <v>-0.06560986349625719</v>
      </c>
      <c r="I37" s="82">
        <f>SUM(I33:I36)</f>
        <v>6116</v>
      </c>
      <c r="J37" s="35">
        <f t="shared" si="2"/>
        <v>0.10198198198198205</v>
      </c>
    </row>
    <row r="38" spans="2:11" ht="19.5" customHeight="1" hidden="1" outlineLevel="1">
      <c r="B38" s="52" t="s">
        <v>34</v>
      </c>
      <c r="C38" s="37" t="s">
        <v>22</v>
      </c>
      <c r="D38" s="56">
        <v>0.055</v>
      </c>
      <c r="E38" s="57">
        <v>1160</v>
      </c>
      <c r="F38" s="70">
        <f t="shared" si="0"/>
        <v>-0.12452830188679243</v>
      </c>
      <c r="G38" s="57">
        <v>407</v>
      </c>
      <c r="H38" s="70">
        <f t="shared" si="1"/>
        <v>-0.2262357414448669</v>
      </c>
      <c r="I38" s="57">
        <v>1843</v>
      </c>
      <c r="J38" s="40">
        <f t="shared" si="2"/>
        <v>0.14828660436137064</v>
      </c>
      <c r="K38" s="71"/>
    </row>
    <row r="39" spans="2:11" ht="18" customHeight="1" hidden="1" outlineLevel="1">
      <c r="B39" s="59"/>
      <c r="C39" s="42" t="s">
        <v>23</v>
      </c>
      <c r="D39" s="84">
        <v>0.054</v>
      </c>
      <c r="E39" s="85">
        <v>1065</v>
      </c>
      <c r="F39" s="65">
        <f t="shared" si="0"/>
        <v>-0.1139767054908486</v>
      </c>
      <c r="G39" s="85">
        <v>447</v>
      </c>
      <c r="H39" s="65">
        <f t="shared" si="1"/>
        <v>-0.2562396006655574</v>
      </c>
      <c r="I39" s="85">
        <v>1816</v>
      </c>
      <c r="J39" s="66">
        <f t="shared" si="2"/>
        <v>0.1877043819489863</v>
      </c>
      <c r="K39" s="71"/>
    </row>
    <row r="40" spans="2:10" ht="18" customHeight="1" hidden="1" outlineLevel="1">
      <c r="B40" s="59"/>
      <c r="C40" s="42" t="s">
        <v>24</v>
      </c>
      <c r="D40" s="60">
        <v>0.054</v>
      </c>
      <c r="E40" s="61">
        <v>948</v>
      </c>
      <c r="F40" s="62">
        <f t="shared" si="0"/>
        <v>-0.2132780082987552</v>
      </c>
      <c r="G40" s="61">
        <v>364</v>
      </c>
      <c r="H40" s="62">
        <f t="shared" si="1"/>
        <v>-0.28205128205128205</v>
      </c>
      <c r="I40" s="61">
        <v>1555</v>
      </c>
      <c r="J40" s="45">
        <f t="shared" si="2"/>
        <v>0.0776160776160777</v>
      </c>
    </row>
    <row r="41" spans="2:10" ht="18" customHeight="1" hidden="1" outlineLevel="1">
      <c r="B41" s="76"/>
      <c r="C41" s="46" t="s">
        <v>25</v>
      </c>
      <c r="D41" s="77">
        <v>0.048</v>
      </c>
      <c r="E41" s="78">
        <v>781</v>
      </c>
      <c r="F41" s="79">
        <f t="shared" si="0"/>
        <v>-0.30762411347517726</v>
      </c>
      <c r="G41" s="78">
        <v>454</v>
      </c>
      <c r="H41" s="79">
        <f t="shared" si="1"/>
        <v>-0.069672131147541</v>
      </c>
      <c r="I41" s="78">
        <v>1678</v>
      </c>
      <c r="J41" s="80">
        <f t="shared" si="2"/>
        <v>0.09031838856400265</v>
      </c>
    </row>
    <row r="42" spans="2:10" ht="19.5" customHeight="1" hidden="1" outlineLevel="1">
      <c r="B42" s="53"/>
      <c r="C42" s="54" t="s">
        <v>26</v>
      </c>
      <c r="D42" s="81">
        <v>0.048</v>
      </c>
      <c r="E42" s="82">
        <f>SUM(E38:E41)</f>
        <v>3954</v>
      </c>
      <c r="F42" s="83">
        <f t="shared" si="0"/>
        <v>-0.18641975308641978</v>
      </c>
      <c r="G42" s="82">
        <f>SUM(G38:G41)</f>
        <v>1672</v>
      </c>
      <c r="H42" s="83">
        <f t="shared" si="1"/>
        <v>-0.21206409048067865</v>
      </c>
      <c r="I42" s="82">
        <f>SUM(I38:I41)</f>
        <v>6892</v>
      </c>
      <c r="J42" s="35">
        <f t="shared" si="2"/>
        <v>0.12688031393067356</v>
      </c>
    </row>
    <row r="43" spans="2:11" ht="19.5" customHeight="1" hidden="1" outlineLevel="1" collapsed="1">
      <c r="B43" s="86" t="s">
        <v>35</v>
      </c>
      <c r="C43" s="37" t="s">
        <v>22</v>
      </c>
      <c r="D43" s="56">
        <v>0.042</v>
      </c>
      <c r="E43" s="57">
        <v>645</v>
      </c>
      <c r="F43" s="70">
        <f t="shared" si="0"/>
        <v>-0.44396551724137934</v>
      </c>
      <c r="G43" s="57">
        <v>450</v>
      </c>
      <c r="H43" s="70">
        <f t="shared" si="1"/>
        <v>0.10565110565110558</v>
      </c>
      <c r="I43" s="57">
        <v>1925</v>
      </c>
      <c r="J43" s="40">
        <f t="shared" si="2"/>
        <v>0.044492674986435166</v>
      </c>
      <c r="K43" s="71"/>
    </row>
    <row r="44" spans="2:11" ht="18" customHeight="1" hidden="1" outlineLevel="1">
      <c r="B44" s="59"/>
      <c r="C44" s="88" t="s">
        <v>23</v>
      </c>
      <c r="D44" s="89">
        <v>0.041</v>
      </c>
      <c r="E44" s="90">
        <v>747</v>
      </c>
      <c r="F44" s="62">
        <f t="shared" si="0"/>
        <v>-0.2985915492957747</v>
      </c>
      <c r="G44" s="90">
        <v>453</v>
      </c>
      <c r="H44" s="62">
        <f t="shared" si="1"/>
        <v>0.01342281879194629</v>
      </c>
      <c r="I44" s="90">
        <v>1878</v>
      </c>
      <c r="J44" s="45">
        <f t="shared" si="2"/>
        <v>0.034140969162995694</v>
      </c>
      <c r="K44" s="71"/>
    </row>
    <row r="45" spans="2:10" ht="18" customHeight="1" hidden="1" outlineLevel="1">
      <c r="B45" s="59"/>
      <c r="C45" s="42" t="s">
        <v>7</v>
      </c>
      <c r="D45" s="60">
        <v>0.042</v>
      </c>
      <c r="E45" s="61">
        <v>535</v>
      </c>
      <c r="F45" s="62">
        <f t="shared" si="0"/>
        <v>-0.4356540084388185</v>
      </c>
      <c r="G45" s="61">
        <v>365</v>
      </c>
      <c r="H45" s="62">
        <f t="shared" si="1"/>
        <v>0.0027472527472527375</v>
      </c>
      <c r="I45" s="61">
        <v>1688</v>
      </c>
      <c r="J45" s="45">
        <f t="shared" si="2"/>
        <v>0.08553054662379411</v>
      </c>
    </row>
    <row r="46" spans="2:10" ht="18" customHeight="1" hidden="1" outlineLevel="1">
      <c r="B46" s="76"/>
      <c r="C46" s="87" t="s">
        <v>8</v>
      </c>
      <c r="D46" s="77">
        <v>0.038</v>
      </c>
      <c r="E46" s="78">
        <v>704</v>
      </c>
      <c r="F46" s="79">
        <f t="shared" si="0"/>
        <v>-0.09859154929577463</v>
      </c>
      <c r="G46" s="78">
        <v>412</v>
      </c>
      <c r="H46" s="79">
        <f t="shared" si="1"/>
        <v>-0.09251101321585908</v>
      </c>
      <c r="I46" s="78">
        <v>1833</v>
      </c>
      <c r="J46" s="80">
        <f t="shared" si="2"/>
        <v>0.09237187127532787</v>
      </c>
    </row>
    <row r="47" spans="2:10" ht="19.5" customHeight="1" hidden="1" outlineLevel="1">
      <c r="B47" s="53"/>
      <c r="C47" s="91" t="s">
        <v>9</v>
      </c>
      <c r="D47" s="81">
        <v>0.038</v>
      </c>
      <c r="E47" s="82">
        <f>SUM(E43:E46)</f>
        <v>2631</v>
      </c>
      <c r="F47" s="83">
        <f t="shared" si="0"/>
        <v>-0.33459787556904397</v>
      </c>
      <c r="G47" s="82">
        <f>SUM(G43:G46)</f>
        <v>1680</v>
      </c>
      <c r="H47" s="83">
        <f t="shared" si="1"/>
        <v>0.004784688995215225</v>
      </c>
      <c r="I47" s="82">
        <f>SUM(I43:I46)</f>
        <v>7324</v>
      </c>
      <c r="J47" s="35">
        <f t="shared" si="2"/>
        <v>0.06268136970400473</v>
      </c>
    </row>
    <row r="48" spans="2:11" ht="19.5" customHeight="1" hidden="1" outlineLevel="1" collapsed="1">
      <c r="B48" s="86" t="s">
        <v>29</v>
      </c>
      <c r="C48" s="92" t="s">
        <v>22</v>
      </c>
      <c r="D48" s="93">
        <v>0.042</v>
      </c>
      <c r="E48" s="94">
        <v>658</v>
      </c>
      <c r="F48" s="96">
        <f t="shared" si="0"/>
        <v>0.020155038759689825</v>
      </c>
      <c r="G48" s="94">
        <v>461</v>
      </c>
      <c r="H48" s="96">
        <f t="shared" si="1"/>
        <v>0.02444444444444449</v>
      </c>
      <c r="I48" s="94">
        <v>1990</v>
      </c>
      <c r="J48" s="97">
        <f t="shared" si="2"/>
        <v>0.033766233766233666</v>
      </c>
      <c r="K48" s="71"/>
    </row>
    <row r="49" spans="2:11" ht="18" customHeight="1" hidden="1" outlineLevel="1">
      <c r="B49" s="59"/>
      <c r="C49" s="95" t="s">
        <v>23</v>
      </c>
      <c r="D49" s="84">
        <v>0.042</v>
      </c>
      <c r="E49" s="85">
        <v>1063</v>
      </c>
      <c r="F49" s="65">
        <f t="shared" si="0"/>
        <v>0.4230254350736278</v>
      </c>
      <c r="G49" s="85">
        <v>462</v>
      </c>
      <c r="H49" s="65">
        <f t="shared" si="1"/>
        <v>0.019867549668874274</v>
      </c>
      <c r="I49" s="85">
        <v>1881</v>
      </c>
      <c r="J49" s="66">
        <f t="shared" si="2"/>
        <v>0.0015974440894568342</v>
      </c>
      <c r="K49" s="71"/>
    </row>
    <row r="50" spans="2:10" ht="18" customHeight="1" hidden="1" outlineLevel="1">
      <c r="B50" s="59"/>
      <c r="C50" s="95" t="s">
        <v>7</v>
      </c>
      <c r="D50" s="63">
        <v>0.044</v>
      </c>
      <c r="E50" s="64">
        <v>791</v>
      </c>
      <c r="F50" s="65">
        <f t="shared" si="0"/>
        <v>0.4785046728971962</v>
      </c>
      <c r="G50" s="64">
        <v>347</v>
      </c>
      <c r="H50" s="65">
        <f t="shared" si="1"/>
        <v>-0.049315068493150704</v>
      </c>
      <c r="I50" s="64">
        <v>1576</v>
      </c>
      <c r="J50" s="66">
        <f t="shared" si="2"/>
        <v>-0.06635071090047395</v>
      </c>
    </row>
    <row r="51" spans="2:10" ht="18" customHeight="1" hidden="1" outlineLevel="1">
      <c r="B51" s="76"/>
      <c r="C51" s="46" t="s">
        <v>8</v>
      </c>
      <c r="D51" s="67">
        <v>0.051</v>
      </c>
      <c r="E51" s="68">
        <v>757</v>
      </c>
      <c r="F51" s="69">
        <f t="shared" si="0"/>
        <v>0.07528409090909083</v>
      </c>
      <c r="G51" s="68">
        <v>417</v>
      </c>
      <c r="H51" s="69">
        <f t="shared" si="1"/>
        <v>0.012135922330097193</v>
      </c>
      <c r="I51" s="68">
        <v>1604</v>
      </c>
      <c r="J51" s="49">
        <f t="shared" si="2"/>
        <v>-0.12493180578286966</v>
      </c>
    </row>
    <row r="52" spans="2:10" ht="19.5" customHeight="1" hidden="1" outlineLevel="1">
      <c r="B52" s="53"/>
      <c r="C52" s="91" t="s">
        <v>9</v>
      </c>
      <c r="D52" s="81">
        <v>0.051</v>
      </c>
      <c r="E52" s="82">
        <f>SUM(E48:E51)</f>
        <v>3269</v>
      </c>
      <c r="F52" s="83">
        <f>E52/E47-1</f>
        <v>0.24249334853667803</v>
      </c>
      <c r="G52" s="82">
        <f>SUM(G48:G51)</f>
        <v>1687</v>
      </c>
      <c r="H52" s="83">
        <f t="shared" si="1"/>
        <v>0.004166666666666652</v>
      </c>
      <c r="I52" s="82">
        <f>SUM(I48:I51)</f>
        <v>7051</v>
      </c>
      <c r="J52" s="35">
        <f t="shared" si="2"/>
        <v>-0.03727471327143639</v>
      </c>
    </row>
    <row r="53" spans="2:11" ht="19.5" customHeight="1" hidden="1" outlineLevel="1" collapsed="1">
      <c r="B53" s="86" t="s">
        <v>36</v>
      </c>
      <c r="C53" s="92" t="s">
        <v>22</v>
      </c>
      <c r="D53" s="93">
        <v>0.06</v>
      </c>
      <c r="E53" s="94">
        <v>1115</v>
      </c>
      <c r="F53" s="96">
        <f t="shared" si="0"/>
        <v>0.6945288753799392</v>
      </c>
      <c r="G53" s="94">
        <v>503</v>
      </c>
      <c r="H53" s="96">
        <f t="shared" si="1"/>
        <v>0.09110629067245113</v>
      </c>
      <c r="I53" s="94">
        <v>1940</v>
      </c>
      <c r="J53" s="97">
        <f t="shared" si="2"/>
        <v>-0.025125628140703515</v>
      </c>
      <c r="K53" s="71"/>
    </row>
    <row r="54" spans="2:11" ht="18" customHeight="1" hidden="1" outlineLevel="1">
      <c r="B54" s="59"/>
      <c r="C54" s="95" t="s">
        <v>23</v>
      </c>
      <c r="D54" s="84">
        <v>0.071</v>
      </c>
      <c r="E54" s="85">
        <v>1204</v>
      </c>
      <c r="F54" s="65">
        <f t="shared" si="0"/>
        <v>0.1326434619002823</v>
      </c>
      <c r="G54" s="85">
        <v>457</v>
      </c>
      <c r="H54" s="65">
        <f t="shared" si="1"/>
        <v>-0.010822510822510845</v>
      </c>
      <c r="I54" s="85">
        <v>1942</v>
      </c>
      <c r="J54" s="66">
        <f t="shared" si="2"/>
        <v>0.03242955874534825</v>
      </c>
      <c r="K54" s="71"/>
    </row>
    <row r="55" spans="2:10" ht="18" customHeight="1" hidden="1" outlineLevel="1">
      <c r="B55" s="59"/>
      <c r="C55" s="95" t="s">
        <v>7</v>
      </c>
      <c r="D55" s="63">
        <v>0.079</v>
      </c>
      <c r="E55" s="64">
        <v>1345</v>
      </c>
      <c r="F55" s="65">
        <f>E55/E50-1</f>
        <v>0.7003792667509481</v>
      </c>
      <c r="G55" s="64">
        <v>351</v>
      </c>
      <c r="H55" s="65">
        <f t="shared" si="1"/>
        <v>0.011527377521613813</v>
      </c>
      <c r="I55" s="64">
        <v>1795</v>
      </c>
      <c r="J55" s="66">
        <f>I55/I50-1</f>
        <v>0.13895939086294407</v>
      </c>
    </row>
    <row r="56" spans="2:10" ht="18" customHeight="1" hidden="1" outlineLevel="1">
      <c r="B56" s="76"/>
      <c r="C56" s="46" t="s">
        <v>8</v>
      </c>
      <c r="D56" s="67">
        <v>0.084</v>
      </c>
      <c r="E56" s="68">
        <v>1254</v>
      </c>
      <c r="F56" s="69">
        <f t="shared" si="0"/>
        <v>0.6565389696169088</v>
      </c>
      <c r="G56" s="68">
        <v>468</v>
      </c>
      <c r="H56" s="69">
        <f t="shared" si="1"/>
        <v>0.1223021582733812</v>
      </c>
      <c r="I56" s="68">
        <v>1844</v>
      </c>
      <c r="J56" s="49">
        <f t="shared" si="2"/>
        <v>0.14962593516209477</v>
      </c>
    </row>
    <row r="57" spans="2:10" ht="19.5" customHeight="1" hidden="1" outlineLevel="1">
      <c r="B57" s="53"/>
      <c r="C57" s="91" t="s">
        <v>9</v>
      </c>
      <c r="D57" s="81">
        <f>D56</f>
        <v>0.084</v>
      </c>
      <c r="E57" s="82">
        <f>SUM(E53:E56)</f>
        <v>4918</v>
      </c>
      <c r="F57" s="83">
        <f aca="true" t="shared" si="3" ref="F57:F67">E57/E52-1</f>
        <v>0.5044356072193332</v>
      </c>
      <c r="G57" s="82">
        <f>SUM(G53:G56)</f>
        <v>1779</v>
      </c>
      <c r="H57" s="83">
        <f t="shared" si="1"/>
        <v>0.054534676941315974</v>
      </c>
      <c r="I57" s="82">
        <f>SUM(I53:I56)</f>
        <v>7521</v>
      </c>
      <c r="J57" s="35">
        <f t="shared" si="2"/>
        <v>0.06665721174301509</v>
      </c>
    </row>
    <row r="58" spans="2:11" ht="19.5" customHeight="1" hidden="1" outlineLevel="1" collapsed="1">
      <c r="B58" s="86" t="s">
        <v>37</v>
      </c>
      <c r="C58" s="92" t="s">
        <v>22</v>
      </c>
      <c r="D58" s="93">
        <v>0.088</v>
      </c>
      <c r="E58" s="94">
        <v>1374</v>
      </c>
      <c r="F58" s="96">
        <f t="shared" si="3"/>
        <v>0.23228699551569498</v>
      </c>
      <c r="G58" s="94">
        <v>422</v>
      </c>
      <c r="H58" s="96">
        <f aca="true" t="shared" si="4" ref="H58:H67">G58/G53-1</f>
        <v>-0.16103379721669975</v>
      </c>
      <c r="I58" s="94">
        <v>2133</v>
      </c>
      <c r="J58" s="97">
        <f aca="true" t="shared" si="5" ref="J58:J67">I58/I53-1</f>
        <v>0.09948453608247432</v>
      </c>
      <c r="K58" s="71"/>
    </row>
    <row r="59" spans="2:11" ht="18" customHeight="1" hidden="1" outlineLevel="1">
      <c r="B59" s="59"/>
      <c r="C59" s="95" t="s">
        <v>23</v>
      </c>
      <c r="D59" s="84">
        <v>0.09</v>
      </c>
      <c r="E59" s="85">
        <v>1249</v>
      </c>
      <c r="F59" s="65">
        <f t="shared" si="3"/>
        <v>0.037375415282391966</v>
      </c>
      <c r="G59" s="85">
        <v>533</v>
      </c>
      <c r="H59" s="65">
        <f t="shared" si="4"/>
        <v>0.16630196936542663</v>
      </c>
      <c r="I59" s="85">
        <v>1965</v>
      </c>
      <c r="J59" s="66">
        <f t="shared" si="5"/>
        <v>0.011843460350154489</v>
      </c>
      <c r="K59" s="71"/>
    </row>
    <row r="60" spans="2:10" ht="18" customHeight="1" hidden="1" outlineLevel="1">
      <c r="B60" s="59"/>
      <c r="C60" s="95" t="s">
        <v>7</v>
      </c>
      <c r="D60" s="63">
        <v>0.087</v>
      </c>
      <c r="E60" s="64">
        <v>1116</v>
      </c>
      <c r="F60" s="65">
        <f t="shared" si="3"/>
        <v>-0.1702602230483271</v>
      </c>
      <c r="G60" s="64">
        <v>375</v>
      </c>
      <c r="H60" s="65">
        <f t="shared" si="4"/>
        <v>0.06837606837606836</v>
      </c>
      <c r="I60" s="64">
        <v>1782</v>
      </c>
      <c r="J60" s="66">
        <f t="shared" si="5"/>
        <v>-0.007242339832869038</v>
      </c>
    </row>
    <row r="61" spans="2:10" ht="18" customHeight="1" hidden="1" outlineLevel="1">
      <c r="B61" s="76"/>
      <c r="C61" s="46" t="s">
        <v>8</v>
      </c>
      <c r="D61" s="67">
        <v>0.082</v>
      </c>
      <c r="E61" s="68">
        <v>1002</v>
      </c>
      <c r="F61" s="69">
        <f t="shared" si="3"/>
        <v>-0.2009569377990431</v>
      </c>
      <c r="G61" s="68">
        <v>510</v>
      </c>
      <c r="H61" s="69">
        <f t="shared" si="4"/>
        <v>0.08974358974358965</v>
      </c>
      <c r="I61" s="68">
        <v>1583</v>
      </c>
      <c r="J61" s="49">
        <f t="shared" si="5"/>
        <v>-0.14154013015184386</v>
      </c>
    </row>
    <row r="62" spans="2:10" ht="19.5" customHeight="1" hidden="1" outlineLevel="1">
      <c r="B62" s="53"/>
      <c r="C62" s="91" t="s">
        <v>9</v>
      </c>
      <c r="D62" s="81">
        <v>0.082</v>
      </c>
      <c r="E62" s="82">
        <v>4741</v>
      </c>
      <c r="F62" s="83">
        <f t="shared" si="3"/>
        <v>-0.03599023993493289</v>
      </c>
      <c r="G62" s="82">
        <v>1840</v>
      </c>
      <c r="H62" s="83">
        <f t="shared" si="4"/>
        <v>0.034288926363125416</v>
      </c>
      <c r="I62" s="82">
        <v>7463</v>
      </c>
      <c r="J62" s="35">
        <f t="shared" si="5"/>
        <v>-0.007711740460045191</v>
      </c>
    </row>
    <row r="63" spans="2:11" ht="19.5" customHeight="1" collapsed="1">
      <c r="B63" s="86" t="s">
        <v>38</v>
      </c>
      <c r="C63" s="92" t="s">
        <v>22</v>
      </c>
      <c r="D63" s="93">
        <v>0.082</v>
      </c>
      <c r="E63" s="94">
        <f>873+13+4</f>
        <v>890</v>
      </c>
      <c r="F63" s="96">
        <f>E63/E58-1</f>
        <v>-0.3522561863173217</v>
      </c>
      <c r="G63" s="94">
        <v>435</v>
      </c>
      <c r="H63" s="96">
        <f t="shared" si="4"/>
        <v>0.0308056872037914</v>
      </c>
      <c r="I63" s="94">
        <v>2011</v>
      </c>
      <c r="J63" s="97">
        <f t="shared" si="5"/>
        <v>-0.057196436943272366</v>
      </c>
      <c r="K63" s="71"/>
    </row>
    <row r="64" spans="2:11" ht="18" customHeight="1">
      <c r="B64" s="59"/>
      <c r="C64" s="95" t="s">
        <v>23</v>
      </c>
      <c r="D64" s="63">
        <v>0.081</v>
      </c>
      <c r="E64" s="64">
        <v>972</v>
      </c>
      <c r="F64" s="98">
        <f>E64/E59-1</f>
        <v>-0.22177742193755</v>
      </c>
      <c r="G64" s="64">
        <v>580</v>
      </c>
      <c r="H64" s="98">
        <f t="shared" si="4"/>
        <v>0.08818011257035652</v>
      </c>
      <c r="I64" s="64">
        <v>1776</v>
      </c>
      <c r="J64" s="99">
        <f t="shared" si="5"/>
        <v>-0.09618320610687026</v>
      </c>
      <c r="K64" s="71"/>
    </row>
    <row r="65" spans="2:10" ht="18" customHeight="1">
      <c r="B65" s="59"/>
      <c r="C65" s="95" t="s">
        <v>7</v>
      </c>
      <c r="D65" s="63">
        <v>0.08</v>
      </c>
      <c r="E65" s="64">
        <v>980</v>
      </c>
      <c r="F65" s="65">
        <f>E65/E60-1</f>
        <v>-0.12186379928315416</v>
      </c>
      <c r="G65" s="64">
        <v>422</v>
      </c>
      <c r="H65" s="65">
        <f t="shared" si="4"/>
        <v>0.1253333333333333</v>
      </c>
      <c r="I65" s="64">
        <v>1636</v>
      </c>
      <c r="J65" s="66">
        <f>I65/I60-1</f>
        <v>-0.08193041526374856</v>
      </c>
    </row>
    <row r="66" spans="2:10" ht="18" customHeight="1">
      <c r="B66" s="76"/>
      <c r="C66" s="46" t="s">
        <v>8</v>
      </c>
      <c r="D66" s="67">
        <v>0.078</v>
      </c>
      <c r="E66" s="68">
        <v>1192</v>
      </c>
      <c r="F66" s="69">
        <f t="shared" si="3"/>
        <v>0.18962075848303384</v>
      </c>
      <c r="G66" s="68">
        <v>531</v>
      </c>
      <c r="H66" s="69">
        <f t="shared" si="4"/>
        <v>0.04117647058823537</v>
      </c>
      <c r="I66" s="68">
        <v>1805</v>
      </c>
      <c r="J66" s="49">
        <f t="shared" si="5"/>
        <v>0.1402400505369552</v>
      </c>
    </row>
    <row r="67" spans="2:10" ht="19.5" customHeight="1">
      <c r="B67" s="53"/>
      <c r="C67" s="91" t="s">
        <v>9</v>
      </c>
      <c r="D67" s="81">
        <f>D66</f>
        <v>0.078</v>
      </c>
      <c r="E67" s="82">
        <f>SUM(E63:E66)</f>
        <v>4034</v>
      </c>
      <c r="F67" s="83">
        <f t="shared" si="3"/>
        <v>-0.14912465724530688</v>
      </c>
      <c r="G67" s="82">
        <f>SUM(G63:G66)</f>
        <v>1968</v>
      </c>
      <c r="H67" s="83">
        <f t="shared" si="4"/>
        <v>0.06956521739130439</v>
      </c>
      <c r="I67" s="82">
        <f>SUM(I63:I66)</f>
        <v>7228</v>
      </c>
      <c r="J67" s="35">
        <f t="shared" si="5"/>
        <v>-0.03148867747554607</v>
      </c>
    </row>
    <row r="68" spans="2:11" ht="19.5" customHeight="1">
      <c r="B68" s="86" t="s">
        <v>39</v>
      </c>
      <c r="C68" s="92" t="s">
        <v>22</v>
      </c>
      <c r="D68" s="93">
        <v>0.077</v>
      </c>
      <c r="E68" s="94">
        <v>1023</v>
      </c>
      <c r="F68" s="96">
        <f aca="true" t="shared" si="6" ref="F68:F76">E68/E63-1</f>
        <v>0.14943820224719095</v>
      </c>
      <c r="G68" s="94">
        <v>511</v>
      </c>
      <c r="H68" s="96">
        <f aca="true" t="shared" si="7" ref="H68:H77">G68/G63-1</f>
        <v>0.17471264367816097</v>
      </c>
      <c r="I68" s="94">
        <v>1964</v>
      </c>
      <c r="J68" s="97">
        <f aca="true" t="shared" si="8" ref="J68:J77">I68/I63-1</f>
        <v>-0.023371456986573835</v>
      </c>
      <c r="K68" s="71"/>
    </row>
    <row r="69" spans="2:11" ht="18" customHeight="1">
      <c r="B69" s="59"/>
      <c r="C69" s="95" t="s">
        <v>23</v>
      </c>
      <c r="D69" s="63">
        <v>0.077</v>
      </c>
      <c r="E69" s="64">
        <v>1394</v>
      </c>
      <c r="F69" s="98">
        <f t="shared" si="6"/>
        <v>0.4341563786008231</v>
      </c>
      <c r="G69" s="64">
        <v>641</v>
      </c>
      <c r="H69" s="98">
        <f t="shared" si="7"/>
        <v>0.10517241379310338</v>
      </c>
      <c r="I69" s="64">
        <v>1809</v>
      </c>
      <c r="J69" s="99">
        <f t="shared" si="8"/>
        <v>0.01858108108108114</v>
      </c>
      <c r="K69" s="71"/>
    </row>
    <row r="70" spans="2:10" ht="18" customHeight="1">
      <c r="B70" s="59"/>
      <c r="C70" s="95" t="s">
        <v>7</v>
      </c>
      <c r="D70" s="63">
        <v>0.075</v>
      </c>
      <c r="E70" s="64">
        <v>1096</v>
      </c>
      <c r="F70" s="65">
        <f t="shared" si="6"/>
        <v>0.1183673469387756</v>
      </c>
      <c r="G70" s="64">
        <v>601</v>
      </c>
      <c r="H70" s="65">
        <f t="shared" si="7"/>
        <v>0.4241706161137442</v>
      </c>
      <c r="I70" s="64">
        <v>1845</v>
      </c>
      <c r="J70" s="66">
        <f t="shared" si="8"/>
        <v>0.12775061124694376</v>
      </c>
    </row>
    <row r="71" spans="2:10" ht="18" customHeight="1">
      <c r="B71" s="76"/>
      <c r="C71" s="46" t="s">
        <v>8</v>
      </c>
      <c r="D71" s="67">
        <v>0.071</v>
      </c>
      <c r="E71" s="68">
        <v>1638</v>
      </c>
      <c r="F71" s="69">
        <f t="shared" si="6"/>
        <v>0.37416107382550345</v>
      </c>
      <c r="G71" s="68">
        <v>636</v>
      </c>
      <c r="H71" s="69">
        <f t="shared" si="7"/>
        <v>0.19774011299435035</v>
      </c>
      <c r="I71" s="68">
        <v>2033</v>
      </c>
      <c r="J71" s="49">
        <f t="shared" si="8"/>
        <v>0.12631578947368416</v>
      </c>
    </row>
    <row r="72" spans="2:10" ht="19.5" customHeight="1">
      <c r="B72" s="53"/>
      <c r="C72" s="91" t="s">
        <v>9</v>
      </c>
      <c r="D72" s="81">
        <f>D71</f>
        <v>0.071</v>
      </c>
      <c r="E72" s="82">
        <f>SUM(E68:E71)</f>
        <v>5151</v>
      </c>
      <c r="F72" s="83">
        <f t="shared" si="6"/>
        <v>0.2768963807635101</v>
      </c>
      <c r="G72" s="82">
        <f>SUM(G68:G71)</f>
        <v>2389</v>
      </c>
      <c r="H72" s="83">
        <f t="shared" si="7"/>
        <v>0.21392276422764223</v>
      </c>
      <c r="I72" s="82">
        <f>SUM(I68:I71)</f>
        <v>7651</v>
      </c>
      <c r="J72" s="35">
        <f t="shared" si="8"/>
        <v>0.05852241283895965</v>
      </c>
    </row>
    <row r="73" spans="2:11" ht="19.5" customHeight="1">
      <c r="B73" s="86" t="s">
        <v>40</v>
      </c>
      <c r="C73" s="92" t="s">
        <v>22</v>
      </c>
      <c r="D73" s="93">
        <v>0.068</v>
      </c>
      <c r="E73" s="94">
        <v>1422</v>
      </c>
      <c r="F73" s="96">
        <f t="shared" si="6"/>
        <v>0.3900293255131966</v>
      </c>
      <c r="G73" s="94">
        <v>593</v>
      </c>
      <c r="H73" s="96">
        <f t="shared" si="7"/>
        <v>0.1604696673189825</v>
      </c>
      <c r="I73" s="94">
        <v>2369</v>
      </c>
      <c r="J73" s="97">
        <f t="shared" si="8"/>
        <v>0.20621181262729116</v>
      </c>
      <c r="K73" s="71"/>
    </row>
    <row r="74" spans="2:11" ht="18" customHeight="1">
      <c r="B74" s="59"/>
      <c r="C74" s="95" t="s">
        <v>23</v>
      </c>
      <c r="D74" s="63">
        <v>0.066</v>
      </c>
      <c r="E74" s="64">
        <v>1683</v>
      </c>
      <c r="F74" s="98">
        <f t="shared" si="6"/>
        <v>0.20731707317073167</v>
      </c>
      <c r="G74" s="64">
        <v>793</v>
      </c>
      <c r="H74" s="98">
        <f t="shared" si="7"/>
        <v>0.23712948517940724</v>
      </c>
      <c r="I74" s="64">
        <v>2691</v>
      </c>
      <c r="J74" s="99">
        <f t="shared" si="8"/>
        <v>0.48756218905472637</v>
      </c>
      <c r="K74" s="71"/>
    </row>
    <row r="75" spans="2:10" ht="18" customHeight="1">
      <c r="B75" s="59"/>
      <c r="C75" s="95" t="s">
        <v>7</v>
      </c>
      <c r="D75" s="63">
        <v>0.063</v>
      </c>
      <c r="E75" s="64">
        <v>1086</v>
      </c>
      <c r="F75" s="65">
        <f>E75/E70-1</f>
        <v>-0.009124087591240837</v>
      </c>
      <c r="G75" s="64">
        <v>432</v>
      </c>
      <c r="H75" s="65">
        <f t="shared" si="7"/>
        <v>-0.281198003327787</v>
      </c>
      <c r="I75" s="64">
        <v>1289</v>
      </c>
      <c r="J75" s="66">
        <f t="shared" si="8"/>
        <v>-0.3013550135501355</v>
      </c>
    </row>
    <row r="76" spans="2:10" ht="18" customHeight="1">
      <c r="B76" s="76"/>
      <c r="C76" s="46" t="s">
        <v>8</v>
      </c>
      <c r="D76" s="67">
        <v>0.059</v>
      </c>
      <c r="E76" s="68">
        <v>1443</v>
      </c>
      <c r="F76" s="69">
        <f t="shared" si="6"/>
        <v>-0.11904761904761907</v>
      </c>
      <c r="G76" s="68">
        <v>612</v>
      </c>
      <c r="H76" s="69">
        <f t="shared" si="7"/>
        <v>-0.037735849056603765</v>
      </c>
      <c r="I76" s="68">
        <v>1274</v>
      </c>
      <c r="J76" s="49">
        <f t="shared" si="8"/>
        <v>-0.3733398917855386</v>
      </c>
    </row>
    <row r="77" spans="2:10" ht="19.5" customHeight="1">
      <c r="B77" s="53"/>
      <c r="C77" s="91" t="s">
        <v>9</v>
      </c>
      <c r="D77" s="81">
        <f>D76</f>
        <v>0.059</v>
      </c>
      <c r="E77" s="82">
        <f>SUM(E73:E76)</f>
        <v>5634</v>
      </c>
      <c r="F77" s="83">
        <f aca="true" t="shared" si="9" ref="F77:F82">E77/E72-1</f>
        <v>0.09376820034944666</v>
      </c>
      <c r="G77" s="82">
        <f>SUM(G73:G76)</f>
        <v>2430</v>
      </c>
      <c r="H77" s="83">
        <f t="shared" si="7"/>
        <v>0.01716199246546668</v>
      </c>
      <c r="I77" s="82">
        <f>SUM(I73:I76)</f>
        <v>7623</v>
      </c>
      <c r="J77" s="35">
        <f t="shared" si="8"/>
        <v>-0.0036596523330283404</v>
      </c>
    </row>
    <row r="78" spans="2:11" ht="19.5" customHeight="1">
      <c r="B78" s="86" t="s">
        <v>41</v>
      </c>
      <c r="C78" s="92" t="s">
        <v>22</v>
      </c>
      <c r="D78" s="93">
        <v>0.057</v>
      </c>
      <c r="E78" s="94">
        <v>1351</v>
      </c>
      <c r="F78" s="96">
        <f t="shared" si="9"/>
        <v>-0.04992967651195501</v>
      </c>
      <c r="G78" s="94">
        <v>488</v>
      </c>
      <c r="H78" s="96">
        <f aca="true" t="shared" si="10" ref="H78:H91">G78/G73-1</f>
        <v>-0.17706576728499157</v>
      </c>
      <c r="I78" s="94">
        <v>1659</v>
      </c>
      <c r="J78" s="97">
        <f aca="true" t="shared" si="11" ref="J78:J91">I78/I73-1</f>
        <v>-0.299704516673702</v>
      </c>
      <c r="K78" s="71"/>
    </row>
    <row r="79" spans="2:11" ht="18" customHeight="1">
      <c r="B79" s="59"/>
      <c r="C79" s="95" t="s">
        <v>23</v>
      </c>
      <c r="D79" s="63">
        <v>0.054</v>
      </c>
      <c r="E79" s="64">
        <v>1175</v>
      </c>
      <c r="F79" s="98">
        <f t="shared" si="9"/>
        <v>-0.3018419489007724</v>
      </c>
      <c r="G79" s="64">
        <v>600</v>
      </c>
      <c r="H79" s="98">
        <f t="shared" si="10"/>
        <v>-0.2433795712484237</v>
      </c>
      <c r="I79" s="64">
        <v>2023</v>
      </c>
      <c r="J79" s="99">
        <f t="shared" si="11"/>
        <v>-0.24823485693050906</v>
      </c>
      <c r="K79" s="71"/>
    </row>
    <row r="80" spans="2:10" ht="18" customHeight="1">
      <c r="B80" s="59"/>
      <c r="C80" s="95" t="s">
        <v>7</v>
      </c>
      <c r="D80" s="60">
        <v>0.052</v>
      </c>
      <c r="E80" s="61">
        <v>1184</v>
      </c>
      <c r="F80" s="62">
        <f t="shared" si="9"/>
        <v>0.09023941068139973</v>
      </c>
      <c r="G80" s="61">
        <v>548</v>
      </c>
      <c r="H80" s="62">
        <f t="shared" si="10"/>
        <v>0.2685185185185186</v>
      </c>
      <c r="I80" s="61">
        <v>1829</v>
      </c>
      <c r="J80" s="45">
        <f t="shared" si="11"/>
        <v>0.41892940263770373</v>
      </c>
    </row>
    <row r="81" spans="2:10" ht="18" customHeight="1">
      <c r="B81" s="76"/>
      <c r="C81" s="101" t="s">
        <v>8</v>
      </c>
      <c r="D81" s="77">
        <v>0.049</v>
      </c>
      <c r="E81" s="78">
        <v>1494</v>
      </c>
      <c r="F81" s="79">
        <f t="shared" si="9"/>
        <v>0.03534303534303529</v>
      </c>
      <c r="G81" s="78">
        <v>819</v>
      </c>
      <c r="H81" s="79">
        <f t="shared" si="10"/>
        <v>0.33823529411764697</v>
      </c>
      <c r="I81" s="78">
        <v>1799</v>
      </c>
      <c r="J81" s="80">
        <f t="shared" si="11"/>
        <v>0.4120879120879122</v>
      </c>
    </row>
    <row r="82" spans="2:10" ht="19.5" customHeight="1">
      <c r="B82" s="53"/>
      <c r="C82" s="91" t="s">
        <v>9</v>
      </c>
      <c r="D82" s="81">
        <f>D81</f>
        <v>0.049</v>
      </c>
      <c r="E82" s="82">
        <f>SUM(E78:E81)</f>
        <v>5204</v>
      </c>
      <c r="F82" s="83">
        <f t="shared" si="9"/>
        <v>-0.07632232871849487</v>
      </c>
      <c r="G82" s="82">
        <f>SUM(G78:G81)</f>
        <v>2455</v>
      </c>
      <c r="H82" s="83">
        <f t="shared" si="10"/>
        <v>0.010288065843621297</v>
      </c>
      <c r="I82" s="82">
        <f>SUM(I78:I81)</f>
        <v>7310</v>
      </c>
      <c r="J82" s="35">
        <f t="shared" si="11"/>
        <v>-0.04105995015085928</v>
      </c>
    </row>
    <row r="83" spans="2:11" ht="19.5" customHeight="1">
      <c r="B83" s="86" t="s">
        <v>42</v>
      </c>
      <c r="C83" s="92" t="s">
        <v>22</v>
      </c>
      <c r="D83" s="93">
        <v>0.048</v>
      </c>
      <c r="E83" s="94">
        <v>1438</v>
      </c>
      <c r="F83" s="96">
        <f aca="true" t="shared" si="12" ref="F83:F92">E83/E78-1</f>
        <v>0.06439674315321975</v>
      </c>
      <c r="G83" s="94">
        <v>666</v>
      </c>
      <c r="H83" s="96">
        <f t="shared" si="10"/>
        <v>0.36475409836065564</v>
      </c>
      <c r="I83" s="94">
        <v>2393</v>
      </c>
      <c r="J83" s="97">
        <f t="shared" si="11"/>
        <v>0.44243520192887287</v>
      </c>
      <c r="K83" s="71"/>
    </row>
    <row r="84" spans="2:11" ht="18" customHeight="1">
      <c r="B84" s="59"/>
      <c r="C84" s="95" t="s">
        <v>23</v>
      </c>
      <c r="D84" s="63">
        <v>0.048</v>
      </c>
      <c r="E84" s="64">
        <v>1401</v>
      </c>
      <c r="F84" s="98">
        <f t="shared" si="12"/>
        <v>0.192340425531915</v>
      </c>
      <c r="G84" s="64">
        <v>743</v>
      </c>
      <c r="H84" s="98">
        <f>G84/G79-1</f>
        <v>0.23833333333333329</v>
      </c>
      <c r="I84" s="64">
        <v>2152</v>
      </c>
      <c r="J84" s="99">
        <f>I84/I79-1</f>
        <v>0.0637666831438457</v>
      </c>
      <c r="K84" s="71"/>
    </row>
    <row r="85" spans="2:10" ht="18" customHeight="1">
      <c r="B85" s="59"/>
      <c r="C85" s="95" t="s">
        <v>7</v>
      </c>
      <c r="D85" s="60">
        <v>0.047</v>
      </c>
      <c r="E85" s="61">
        <v>1248</v>
      </c>
      <c r="F85" s="62">
        <f t="shared" si="12"/>
        <v>0.054054054054053946</v>
      </c>
      <c r="G85" s="61">
        <v>669</v>
      </c>
      <c r="H85" s="62">
        <f t="shared" si="10"/>
        <v>0.22080291970802923</v>
      </c>
      <c r="I85" s="61">
        <v>2036</v>
      </c>
      <c r="J85" s="45">
        <f t="shared" si="11"/>
        <v>0.11317659923455436</v>
      </c>
    </row>
    <row r="86" spans="2:10" ht="18" customHeight="1">
      <c r="B86" s="76"/>
      <c r="C86" s="101" t="s">
        <v>8</v>
      </c>
      <c r="D86" s="77">
        <v>0.047</v>
      </c>
      <c r="E86" s="78">
        <v>1437</v>
      </c>
      <c r="F86" s="79">
        <f t="shared" si="12"/>
        <v>-0.0381526104417671</v>
      </c>
      <c r="G86" s="78">
        <v>804</v>
      </c>
      <c r="H86" s="79">
        <f t="shared" si="10"/>
        <v>-0.01831501831501836</v>
      </c>
      <c r="I86" s="78">
        <v>1873</v>
      </c>
      <c r="J86" s="80">
        <f t="shared" si="11"/>
        <v>0.041133963312951716</v>
      </c>
    </row>
    <row r="87" spans="2:10" ht="19.5" customHeight="1">
      <c r="B87" s="53"/>
      <c r="C87" s="91" t="s">
        <v>9</v>
      </c>
      <c r="D87" s="81">
        <f>D86</f>
        <v>0.047</v>
      </c>
      <c r="E87" s="82">
        <f>SUM(E83:E86)</f>
        <v>5524</v>
      </c>
      <c r="F87" s="83">
        <f t="shared" si="12"/>
        <v>0.061491160645657184</v>
      </c>
      <c r="G87" s="82">
        <f>SUM(G83:G86)</f>
        <v>2882</v>
      </c>
      <c r="H87" s="83">
        <f t="shared" si="10"/>
        <v>0.17393075356415477</v>
      </c>
      <c r="I87" s="82">
        <f>SUM(I83:I86)</f>
        <v>8454</v>
      </c>
      <c r="J87" s="35">
        <f t="shared" si="11"/>
        <v>0.15649794801641592</v>
      </c>
    </row>
    <row r="88" spans="2:11" ht="19.5" customHeight="1">
      <c r="B88" s="86" t="s">
        <v>43</v>
      </c>
      <c r="C88" s="92" t="s">
        <v>22</v>
      </c>
      <c r="D88" s="93">
        <v>0.046</v>
      </c>
      <c r="E88" s="94">
        <v>1533</v>
      </c>
      <c r="F88" s="96">
        <f t="shared" si="12"/>
        <v>0.06606397774687056</v>
      </c>
      <c r="G88" s="94">
        <v>614</v>
      </c>
      <c r="H88" s="96">
        <f t="shared" si="10"/>
        <v>-0.0780780780780781</v>
      </c>
      <c r="I88" s="94">
        <v>2472</v>
      </c>
      <c r="J88" s="97">
        <f t="shared" si="11"/>
        <v>0.03301295445048047</v>
      </c>
      <c r="K88" s="71"/>
    </row>
    <row r="89" spans="2:11" ht="18" customHeight="1">
      <c r="B89" s="59"/>
      <c r="C89" s="95" t="s">
        <v>23</v>
      </c>
      <c r="D89" s="63">
        <v>0.044</v>
      </c>
      <c r="E89" s="64">
        <v>1708</v>
      </c>
      <c r="F89" s="98">
        <f>E89/E84-1</f>
        <v>0.21912919343326198</v>
      </c>
      <c r="G89" s="64">
        <v>736</v>
      </c>
      <c r="H89" s="98">
        <f>G89/G84-1</f>
        <v>-0.009421265141319024</v>
      </c>
      <c r="I89" s="64">
        <v>2089</v>
      </c>
      <c r="J89" s="99">
        <f>I89/I84-1</f>
        <v>-0.02927509293680297</v>
      </c>
      <c r="K89" s="71"/>
    </row>
    <row r="90" spans="2:10" ht="18" customHeight="1">
      <c r="B90" s="59"/>
      <c r="C90" s="95" t="s">
        <v>7</v>
      </c>
      <c r="D90" s="60">
        <v>0.044</v>
      </c>
      <c r="E90" s="61">
        <v>1552</v>
      </c>
      <c r="F90" s="62">
        <f t="shared" si="12"/>
        <v>0.2435897435897436</v>
      </c>
      <c r="G90" s="61">
        <v>570</v>
      </c>
      <c r="H90" s="62">
        <f t="shared" si="10"/>
        <v>-0.14798206278026904</v>
      </c>
      <c r="I90" s="61">
        <v>2180</v>
      </c>
      <c r="J90" s="45">
        <f t="shared" si="11"/>
        <v>0.07072691552062871</v>
      </c>
    </row>
    <row r="91" spans="2:10" ht="18" customHeight="1">
      <c r="B91" s="76"/>
      <c r="C91" s="101" t="s">
        <v>8</v>
      </c>
      <c r="D91" s="77">
        <v>0.045</v>
      </c>
      <c r="E91" s="78">
        <v>1674</v>
      </c>
      <c r="F91" s="79">
        <f t="shared" si="12"/>
        <v>0.16492693110647183</v>
      </c>
      <c r="G91" s="78">
        <v>841</v>
      </c>
      <c r="H91" s="79">
        <f t="shared" si="10"/>
        <v>0.04601990049751237</v>
      </c>
      <c r="I91" s="78">
        <v>2029</v>
      </c>
      <c r="J91" s="80">
        <f t="shared" si="11"/>
        <v>0.08328884143085968</v>
      </c>
    </row>
    <row r="92" spans="2:10" ht="19.5" customHeight="1">
      <c r="B92" s="53"/>
      <c r="C92" s="91" t="s">
        <v>9</v>
      </c>
      <c r="D92" s="81">
        <f>D91</f>
        <v>0.045</v>
      </c>
      <c r="E92" s="82">
        <f>SUM(E88:E91)</f>
        <v>6467</v>
      </c>
      <c r="F92" s="83">
        <f t="shared" si="12"/>
        <v>0.17070963070238965</v>
      </c>
      <c r="G92" s="82">
        <f>SUM(G88:G91)</f>
        <v>2761</v>
      </c>
      <c r="H92" s="83">
        <f aca="true" t="shared" si="13" ref="H92:H97">G92/G87-1</f>
        <v>-0.041984732824427495</v>
      </c>
      <c r="I92" s="82">
        <f>SUM(I88:I91)</f>
        <v>8770</v>
      </c>
      <c r="J92" s="35">
        <f aca="true" t="shared" si="14" ref="J92:J97">I92/I87-1</f>
        <v>0.03737875561864201</v>
      </c>
    </row>
    <row r="93" spans="2:11" ht="19.5" customHeight="1">
      <c r="B93" s="86" t="s">
        <v>44</v>
      </c>
      <c r="C93" s="92" t="s">
        <v>22</v>
      </c>
      <c r="D93" s="93">
        <v>0.047</v>
      </c>
      <c r="E93" s="94">
        <v>1762</v>
      </c>
      <c r="F93" s="96">
        <f>E93/E88-1</f>
        <v>0.14938030006523162</v>
      </c>
      <c r="G93" s="94">
        <v>702</v>
      </c>
      <c r="H93" s="96">
        <f t="shared" si="13"/>
        <v>0.14332247557003264</v>
      </c>
      <c r="I93" s="94">
        <v>2454</v>
      </c>
      <c r="J93" s="97">
        <f t="shared" si="14"/>
        <v>-0.007281553398058249</v>
      </c>
      <c r="K93" s="71"/>
    </row>
    <row r="94" spans="2:11" ht="18" customHeight="1">
      <c r="B94" s="59"/>
      <c r="C94" s="95" t="s">
        <v>23</v>
      </c>
      <c r="D94" s="63">
        <v>0.046</v>
      </c>
      <c r="E94" s="64">
        <v>2463</v>
      </c>
      <c r="F94" s="98">
        <f>E94/E89-1</f>
        <v>0.4420374707259953</v>
      </c>
      <c r="G94" s="64">
        <v>791</v>
      </c>
      <c r="H94" s="98">
        <f t="shared" si="13"/>
        <v>0.07472826086956519</v>
      </c>
      <c r="I94" s="64">
        <v>2379</v>
      </c>
      <c r="J94" s="99">
        <f t="shared" si="14"/>
        <v>0.1388224030636669</v>
      </c>
      <c r="K94" s="71"/>
    </row>
    <row r="95" spans="2:10" ht="18" customHeight="1">
      <c r="B95" s="59"/>
      <c r="C95" s="95" t="s">
        <v>7</v>
      </c>
      <c r="D95" s="60">
        <v>0.044</v>
      </c>
      <c r="E95" s="61">
        <v>1546</v>
      </c>
      <c r="F95" s="62">
        <f>E95/E90-1</f>
        <v>-0.0038659793814432852</v>
      </c>
      <c r="G95" s="61">
        <v>632</v>
      </c>
      <c r="H95" s="62">
        <f t="shared" si="13"/>
        <v>0.1087719298245613</v>
      </c>
      <c r="I95" s="61">
        <v>2237</v>
      </c>
      <c r="J95" s="45">
        <f t="shared" si="14"/>
        <v>0.026146788990825787</v>
      </c>
    </row>
    <row r="96" spans="2:10" ht="18" customHeight="1">
      <c r="B96" s="76"/>
      <c r="C96" s="101" t="s">
        <v>8</v>
      </c>
      <c r="D96" s="77">
        <v>0.049</v>
      </c>
      <c r="E96" s="78">
        <v>1584</v>
      </c>
      <c r="F96" s="79">
        <f>E96/E91-1</f>
        <v>-0.053763440860215006</v>
      </c>
      <c r="G96" s="78">
        <v>865</v>
      </c>
      <c r="H96" s="79">
        <f t="shared" si="13"/>
        <v>0.02853745541022601</v>
      </c>
      <c r="I96" s="78">
        <v>2280</v>
      </c>
      <c r="J96" s="80">
        <f t="shared" si="14"/>
        <v>0.12370625924100542</v>
      </c>
    </row>
    <row r="97" spans="2:10" ht="19.5" customHeight="1">
      <c r="B97" s="53"/>
      <c r="C97" s="91" t="s">
        <v>9</v>
      </c>
      <c r="D97" s="81">
        <f>D96</f>
        <v>0.049</v>
      </c>
      <c r="E97" s="82">
        <f>SUM(E93:E96)</f>
        <v>7355</v>
      </c>
      <c r="F97" s="83">
        <f>E97/E92-1</f>
        <v>0.1373125096644503</v>
      </c>
      <c r="G97" s="82">
        <f>SUM(G93:G96)</f>
        <v>2990</v>
      </c>
      <c r="H97" s="83">
        <f t="shared" si="13"/>
        <v>0.082940963419051</v>
      </c>
      <c r="I97" s="82">
        <f>SUM(I93:I96)</f>
        <v>9350</v>
      </c>
      <c r="J97" s="35">
        <f t="shared" si="14"/>
        <v>0.06613454960091225</v>
      </c>
    </row>
    <row r="98" spans="2:10" ht="17.25">
      <c r="B98" s="102"/>
      <c r="C98" s="103"/>
      <c r="D98" s="104"/>
      <c r="E98" s="104"/>
      <c r="F98" s="105"/>
      <c r="G98" s="104"/>
      <c r="H98" s="105"/>
      <c r="I98" s="104"/>
      <c r="J98" s="105"/>
    </row>
    <row r="99" ht="17.25">
      <c r="J99" s="8" t="s">
        <v>27</v>
      </c>
    </row>
    <row r="103" ht="17.25">
      <c r="F103" s="100"/>
    </row>
  </sheetData>
  <sheetProtection/>
  <mergeCells count="2">
    <mergeCell ref="I4:J4"/>
    <mergeCell ref="E4:F4"/>
  </mergeCells>
  <printOptions horizontalCentered="1"/>
  <pageMargins left="0.3937007874015748" right="0" top="1.0236220472440944" bottom="0" header="0.5905511811023623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2018-02-13T00:57:12Z</dcterms:created>
  <dcterms:modified xsi:type="dcterms:W3CDTF">2018-04-20T03:12:17Z</dcterms:modified>
  <cp:category/>
  <cp:version/>
  <cp:contentType/>
  <cp:contentStatus/>
</cp:coreProperties>
</file>